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<sst xmlns="http://schemas.openxmlformats.org/spreadsheetml/2006/main" count="29" uniqueCount="27">
  <si>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Mat (kg/m^3)</t>
  </si>
  <si>
    <t>Potencia(cv)</t>
  </si>
  <si>
    <t>Rpm roller</t>
  </si>
  <si>
    <t>peso</t>
  </si>
  <si>
    <t>diametro int</t>
  </si>
  <si>
    <t>diametro ext</t>
  </si>
  <si>
    <t>inercia</t>
  </si>
  <si>
    <t>t(seg)</t>
  </si>
  <si>
    <t>largo</t>
  </si>
  <si>
    <t>external diam.</t>
  </si>
  <si>
    <t>internal diam.</t>
  </si>
  <si>
    <t>length</t>
  </si>
  <si>
    <t>Power (cv)</t>
  </si>
  <si>
    <t>Material density (iron)</t>
  </si>
  <si>
    <t>t(sec)</t>
  </si>
  <si>
    <t>Equivalent</t>
  </si>
  <si>
    <t>mass (kg)</t>
  </si>
  <si>
    <t>inertia (Kg.m2)</t>
  </si>
  <si>
    <t>weight (Kg)</t>
  </si>
  <si>
    <t>mm.</t>
  </si>
  <si>
    <t>CONFIGURATION A</t>
  </si>
  <si>
    <t>GENERAL DATA</t>
  </si>
  <si>
    <t>w</t>
  </si>
  <si>
    <t>INERTIAL KART ENGINE DYNAMOMETERS CALCULATIONS</t>
  </si>
  <si>
    <t>Ratio engine:flywheel</t>
  </si>
  <si>
    <t>Max engine RPM</t>
  </si>
  <si>
    <t>Max Km/h on track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</si>
</sst>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.0_);_(* \(#,##0.0\);_(* &quot;-&quot;?_);_(@_)"/>
    <numFmt numFmtId="182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15" applyNumberFormat="1" applyAlignment="1">
      <alignment horizontal="center"/>
    </xf>
    <xf numFmtId="0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0" fontId="0" fillId="2" borderId="1" xfId="15" applyNumberFormat="1" applyFill="1" applyBorder="1" applyAlignment="1">
      <alignment/>
    </xf>
    <xf numFmtId="0" fontId="0" fillId="0" borderId="2" xfId="15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15" applyNumberFormat="1" applyFill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15" applyNumberFormat="1" applyBorder="1" applyAlignment="1">
      <alignment/>
    </xf>
    <xf numFmtId="0" fontId="0" fillId="2" borderId="3" xfId="15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15" applyNumberFormat="1" applyFill="1" applyBorder="1" applyAlignment="1">
      <alignment/>
    </xf>
    <xf numFmtId="0" fontId="0" fillId="2" borderId="8" xfId="15" applyNumberFormat="1" applyFill="1" applyBorder="1" applyAlignment="1">
      <alignment/>
    </xf>
    <xf numFmtId="0" fontId="0" fillId="2" borderId="9" xfId="15" applyNumberFormat="1" applyFill="1" applyBorder="1" applyAlignment="1">
      <alignment/>
    </xf>
    <xf numFmtId="0" fontId="0" fillId="0" borderId="10" xfId="15" applyNumberForma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1" xfId="15" applyNumberFormat="1" applyBorder="1" applyAlignment="1">
      <alignment/>
    </xf>
    <xf numFmtId="0" fontId="0" fillId="0" borderId="12" xfId="15" applyNumberFormat="1" applyFont="1" applyFill="1" applyBorder="1" applyAlignment="1">
      <alignment/>
    </xf>
    <xf numFmtId="0" fontId="0" fillId="0" borderId="13" xfId="15" applyNumberFormat="1" applyBorder="1" applyAlignment="1">
      <alignment/>
    </xf>
    <xf numFmtId="0" fontId="0" fillId="0" borderId="14" xfId="15" applyNumberFormat="1" applyFont="1" applyFill="1" applyBorder="1" applyAlignment="1">
      <alignment/>
    </xf>
    <xf numFmtId="0" fontId="0" fillId="0" borderId="15" xfId="15" applyNumberFormat="1" applyFill="1" applyBorder="1" applyAlignment="1">
      <alignment/>
    </xf>
    <xf numFmtId="0" fontId="0" fillId="2" borderId="16" xfId="15" applyNumberFormat="1" applyFill="1" applyBorder="1" applyAlignment="1">
      <alignment/>
    </xf>
    <xf numFmtId="0" fontId="0" fillId="2" borderId="17" xfId="15" applyNumberFormat="1" applyFill="1" applyBorder="1" applyAlignment="1">
      <alignment/>
    </xf>
    <xf numFmtId="0" fontId="0" fillId="0" borderId="18" xfId="15" applyNumberFormat="1" applyBorder="1" applyAlignment="1">
      <alignment/>
    </xf>
    <xf numFmtId="0" fontId="0" fillId="0" borderId="13" xfId="15" applyNumberFormat="1" applyFont="1" applyBorder="1" applyAlignment="1">
      <alignment/>
    </xf>
    <xf numFmtId="0" fontId="0" fillId="0" borderId="0" xfId="15" applyNumberFormat="1" applyFill="1" applyBorder="1" applyAlignment="1">
      <alignment vertical="top" wrapText="1"/>
    </xf>
    <xf numFmtId="0" fontId="0" fillId="3" borderId="3" xfId="15" applyNumberFormat="1" applyFont="1" applyFill="1" applyBorder="1" applyAlignment="1">
      <alignment/>
    </xf>
    <xf numFmtId="0" fontId="0" fillId="3" borderId="6" xfId="15" applyNumberFormat="1" applyFill="1" applyBorder="1" applyAlignment="1">
      <alignment/>
    </xf>
    <xf numFmtId="0" fontId="0" fillId="3" borderId="7" xfId="15" applyNumberFormat="1" applyFill="1" applyBorder="1" applyAlignment="1">
      <alignment/>
    </xf>
    <xf numFmtId="0" fontId="0" fillId="2" borderId="19" xfId="15" applyNumberFormat="1" applyFill="1" applyBorder="1" applyAlignment="1">
      <alignment/>
    </xf>
    <xf numFmtId="0" fontId="0" fillId="2" borderId="20" xfId="15" applyNumberFormat="1" applyFill="1" applyBorder="1" applyAlignment="1">
      <alignment/>
    </xf>
    <xf numFmtId="0" fontId="0" fillId="5" borderId="0" xfId="15" applyNumberFormat="1" applyFill="1" applyBorder="1" applyAlignment="1">
      <alignment/>
    </xf>
    <xf numFmtId="0" fontId="0" fillId="3" borderId="5" xfId="15" applyNumberFormat="1" applyFont="1" applyFill="1" applyBorder="1" applyAlignment="1">
      <alignment/>
    </xf>
    <xf numFmtId="0" fontId="1" fillId="0" borderId="21" xfId="15" applyNumberFormat="1" applyFont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9</xdr:row>
      <xdr:rowOff>9525</xdr:rowOff>
    </xdr:from>
    <xdr:to>
      <xdr:col>4</xdr:col>
      <xdr:colOff>66675</xdr:colOff>
      <xdr:row>20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0"/>
          <a:ext cx="2667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3"/>
  <sheetViews>
    <sheetView tabSelected="1" workbookViewId="0" topLeftCell="A13">
      <selection activeCell="E31" sqref="E31"/>
    </sheetView>
  </sheetViews>
  <sheetFormatPr defaultColWidth="11.421875" defaultRowHeight="12.75"/>
  <cols>
    <col min="1" max="1" width="11.57421875" style="0" customWidth="1"/>
    <col min="2" max="2" width="12.28125" style="0" bestFit="1" customWidth="1"/>
    <col min="5" max="5" width="13.28125" style="0" customWidth="1"/>
    <col min="6" max="6" width="12.8515625" style="0" customWidth="1"/>
    <col min="13" max="13" width="12.421875" style="0" bestFit="1" customWidth="1"/>
  </cols>
  <sheetData>
    <row r="1" ht="20.25">
      <c r="A1" s="24" t="s">
        <v>23</v>
      </c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2.75">
      <c r="A3" s="43" t="s">
        <v>21</v>
      </c>
      <c r="B3" s="44"/>
      <c r="C3" s="44"/>
      <c r="D3" s="21"/>
      <c r="E3" s="21"/>
      <c r="F3" s="26"/>
      <c r="G3" s="3"/>
      <c r="H3" s="3"/>
    </row>
    <row r="4" spans="1:8" ht="12.75">
      <c r="A4" s="27" t="s">
        <v>13</v>
      </c>
      <c r="B4" s="12"/>
      <c r="C4" s="16" t="s">
        <v>0</v>
      </c>
      <c r="D4" s="5">
        <v>7900</v>
      </c>
      <c r="E4" s="15"/>
      <c r="F4" s="28"/>
      <c r="H4" s="3"/>
    </row>
    <row r="5" spans="1:8" ht="12.75">
      <c r="A5" s="27" t="s">
        <v>12</v>
      </c>
      <c r="B5" s="12"/>
      <c r="C5" s="18" t="s">
        <v>1</v>
      </c>
      <c r="D5" s="19">
        <v>30</v>
      </c>
      <c r="E5" s="15">
        <f>D5*735</f>
        <v>22050</v>
      </c>
      <c r="F5" s="34" t="s">
        <v>22</v>
      </c>
      <c r="H5" s="3"/>
    </row>
    <row r="6" spans="1:8" ht="13.5" thickBot="1">
      <c r="A6" s="29" t="s">
        <v>26</v>
      </c>
      <c r="B6" s="30"/>
      <c r="C6" s="31"/>
      <c r="D6" s="32">
        <v>90</v>
      </c>
      <c r="E6" s="30"/>
      <c r="F6" s="33"/>
      <c r="H6" s="3"/>
    </row>
    <row r="7" spans="1:8" ht="12.75">
      <c r="A7" s="13"/>
      <c r="B7" s="12"/>
      <c r="C7" s="13"/>
      <c r="D7" s="13"/>
      <c r="E7" s="12"/>
      <c r="F7" s="13"/>
      <c r="G7" s="4"/>
      <c r="H7" s="3"/>
    </row>
    <row r="8" spans="1:8" ht="15.75">
      <c r="A8" s="25" t="s">
        <v>20</v>
      </c>
      <c r="B8" s="14"/>
      <c r="C8" s="14"/>
      <c r="D8" s="12"/>
      <c r="E8" s="12"/>
      <c r="F8" s="15"/>
      <c r="G8" s="3"/>
      <c r="H8" s="3"/>
    </row>
    <row r="9" spans="1:8" ht="12.75">
      <c r="A9" s="14"/>
      <c r="B9" s="14"/>
      <c r="C9" s="14"/>
      <c r="D9" s="12"/>
      <c r="E9" s="12"/>
      <c r="F9" s="15"/>
      <c r="G9" s="3"/>
      <c r="H9" s="15"/>
    </row>
    <row r="10" spans="1:8" ht="12.75">
      <c r="A10" s="14"/>
      <c r="B10" s="14"/>
      <c r="C10" s="14"/>
      <c r="D10" s="12"/>
      <c r="E10" s="12"/>
      <c r="F10" s="36" t="s">
        <v>24</v>
      </c>
      <c r="G10" s="37"/>
      <c r="H10" s="39">
        <v>3</v>
      </c>
    </row>
    <row r="11" spans="1:8" ht="12.75">
      <c r="A11" s="12"/>
      <c r="B11" s="12"/>
      <c r="C11" s="13"/>
      <c r="D11" s="12"/>
      <c r="E11" s="12"/>
      <c r="F11" s="42" t="s">
        <v>25</v>
      </c>
      <c r="G11" s="38"/>
      <c r="H11" s="40">
        <v>14000</v>
      </c>
    </row>
    <row r="12" spans="1:8" ht="12.75">
      <c r="A12" s="12"/>
      <c r="B12" s="12"/>
      <c r="C12" s="13"/>
      <c r="D12" s="12"/>
      <c r="E12" s="12"/>
      <c r="F12" s="41"/>
      <c r="G12" s="41"/>
      <c r="H12" s="41"/>
    </row>
    <row r="13" spans="1:8" ht="12.75">
      <c r="A13" s="12"/>
      <c r="B13" s="12"/>
      <c r="C13" s="13"/>
      <c r="D13" s="12"/>
      <c r="E13" s="12"/>
      <c r="F13" s="3"/>
      <c r="G13" s="3"/>
      <c r="H13" s="3"/>
    </row>
    <row r="14" spans="1:8" ht="12.75">
      <c r="A14" s="12"/>
      <c r="B14" s="12"/>
      <c r="C14" s="13"/>
      <c r="D14" s="12"/>
      <c r="E14" s="12"/>
      <c r="F14" s="3"/>
      <c r="G14" s="3"/>
      <c r="H14" s="3"/>
    </row>
    <row r="15" spans="1:8" ht="12.75">
      <c r="A15" s="12"/>
      <c r="B15" s="12"/>
      <c r="C15" s="13"/>
      <c r="D15" s="12"/>
      <c r="E15" s="12"/>
      <c r="F15" s="3"/>
      <c r="G15" s="3"/>
      <c r="H15" s="3"/>
    </row>
    <row r="16" spans="1:8" ht="12.75">
      <c r="A16" s="12"/>
      <c r="B16" s="12"/>
      <c r="C16" s="13"/>
      <c r="D16" s="35"/>
      <c r="E16" s="12"/>
      <c r="F16" s="3"/>
      <c r="G16" s="3"/>
      <c r="H16" s="3"/>
    </row>
    <row r="17" spans="1:8" ht="12.75">
      <c r="A17" s="12"/>
      <c r="B17" s="12"/>
      <c r="C17" s="13"/>
      <c r="D17" s="12"/>
      <c r="E17" s="12"/>
      <c r="F17" s="3"/>
      <c r="G17" s="3"/>
      <c r="H17" s="3"/>
    </row>
    <row r="18" spans="1:8" ht="12.75">
      <c r="A18" s="12"/>
      <c r="B18" s="12"/>
      <c r="C18" s="13"/>
      <c r="D18" s="12"/>
      <c r="E18" s="12"/>
      <c r="F18" s="3"/>
      <c r="G18" s="3"/>
      <c r="H18" s="3"/>
    </row>
    <row r="19" spans="1:8" ht="12.75">
      <c r="A19" s="12"/>
      <c r="B19" s="12"/>
      <c r="C19" s="13"/>
      <c r="D19" s="12"/>
      <c r="E19" s="12"/>
      <c r="F19" s="3"/>
      <c r="G19" s="3"/>
      <c r="H19" s="3"/>
    </row>
    <row r="20" spans="1:8" ht="12.75">
      <c r="A20" s="12"/>
      <c r="B20" s="12"/>
      <c r="C20" s="13"/>
      <c r="D20" s="12"/>
      <c r="E20" s="12"/>
      <c r="F20" s="3"/>
      <c r="G20" s="3"/>
      <c r="H20" s="3"/>
    </row>
    <row r="21" spans="1:8" ht="12.75">
      <c r="A21" s="12"/>
      <c r="B21" s="12"/>
      <c r="C21" s="13"/>
      <c r="D21" s="12"/>
      <c r="E21" s="12"/>
      <c r="F21" s="3"/>
      <c r="G21" s="3"/>
      <c r="H21" s="3"/>
    </row>
    <row r="22" spans="1:8" ht="12.75">
      <c r="A22" s="4"/>
      <c r="B22" s="3"/>
      <c r="C22" s="3"/>
      <c r="D22" s="2"/>
      <c r="E22" s="2"/>
      <c r="F22" s="3"/>
      <c r="G22" s="3"/>
      <c r="H22" s="3"/>
    </row>
    <row r="23" spans="1:10" ht="12.75">
      <c r="A23" s="22" t="s">
        <v>5</v>
      </c>
      <c r="B23" s="22" t="s">
        <v>4</v>
      </c>
      <c r="C23" s="22" t="s">
        <v>8</v>
      </c>
      <c r="D23" s="22" t="s">
        <v>2</v>
      </c>
      <c r="E23" s="22" t="s">
        <v>6</v>
      </c>
      <c r="F23" s="22" t="s">
        <v>3</v>
      </c>
      <c r="G23" s="22" t="s">
        <v>7</v>
      </c>
      <c r="H23" s="22" t="s">
        <v>15</v>
      </c>
      <c r="J23" s="14"/>
    </row>
    <row r="24" spans="1:10" ht="12.75">
      <c r="A24" s="22" t="s">
        <v>9</v>
      </c>
      <c r="B24" s="22" t="s">
        <v>10</v>
      </c>
      <c r="C24" s="22" t="s">
        <v>11</v>
      </c>
      <c r="D24" s="22"/>
      <c r="E24" s="22" t="s">
        <v>17</v>
      </c>
      <c r="F24" s="22" t="s">
        <v>18</v>
      </c>
      <c r="G24" s="22" t="s">
        <v>14</v>
      </c>
      <c r="H24" s="22" t="s">
        <v>16</v>
      </c>
      <c r="J24" s="14"/>
    </row>
    <row r="25" spans="1:10" ht="13.5" thickBot="1">
      <c r="A25" t="s">
        <v>19</v>
      </c>
      <c r="B25" t="s">
        <v>19</v>
      </c>
      <c r="C25" t="s">
        <v>19</v>
      </c>
      <c r="J25" s="14"/>
    </row>
    <row r="26" spans="1:10" ht="13.5" thickBot="1">
      <c r="A26" s="7">
        <v>325</v>
      </c>
      <c r="B26" s="10">
        <v>0</v>
      </c>
      <c r="C26" s="5">
        <v>465</v>
      </c>
      <c r="D26" s="3">
        <f>$H$11/$H$10</f>
        <v>4666.666666666667</v>
      </c>
      <c r="E26" s="6">
        <f>(((($A26/2000)^2*3.141592)*$C26/1000*$D$4)/2*(($A26/2000)^2))-((($B26/2000)^2*3.141592)*$C26/1000*$D$4)/2*(($B26/2000)^2)</f>
        <v>4.02358603482583</v>
      </c>
      <c r="F26" s="6">
        <f>((($A26/2000)^2*3.141592)*$C26/1000*$D$4)-((($B26/2000)^2*3.141592)*$C26/1000*$D$4)</f>
        <v>304.744977785625</v>
      </c>
      <c r="G26" s="23">
        <f>$D26*(2*3.1416/60)/((($E$5/(2*3.1416/60)/($D26)))/$E26)</f>
        <v>43.57902678938484</v>
      </c>
      <c r="H26">
        <f>($E$5/($D$6/3.6))/(((($E$5/(2*3.1416/60)/($D26)))/$E26)*$A26/2000)</f>
        <v>484.0122267846115</v>
      </c>
      <c r="J26" s="14"/>
    </row>
    <row r="27" spans="1:10" ht="13.5" thickBot="1">
      <c r="A27" s="8">
        <v>350</v>
      </c>
      <c r="B27" s="17">
        <v>0</v>
      </c>
      <c r="C27" s="19">
        <v>35</v>
      </c>
      <c r="D27" s="3">
        <f>$H$11/$H$10</f>
        <v>4666.666666666667</v>
      </c>
      <c r="E27" s="6">
        <f>(((($A27/2000)^2*3.141592)*$C27/1000*$D$4)/2*(($A27/2000)^2))-((($B27/2000)^2*3.141592)*$C27/1000*$D$4)/2*(($B27/2000)^2)</f>
        <v>0.4073494338648437</v>
      </c>
      <c r="F27" s="6">
        <f>((($A27/2000)^2*3.141592)*$C27/1000*$D$4)-((($B27/2000)^2*3.141592)*$C27/1000*$D$4)</f>
        <v>26.6024120075</v>
      </c>
      <c r="G27" s="23">
        <f>$D27*(2*3.1416/60)/((($E$5/(2*3.1416/60)/($D27)))/$E27)</f>
        <v>4.411957825031371</v>
      </c>
      <c r="H27">
        <f>($E$5/($D$6/3.6))/(((($E$5/(2*3.1416/60)/($D27)))/$E27)*$A27/2000)</f>
        <v>45.50147489528152</v>
      </c>
      <c r="J27" s="14"/>
    </row>
    <row r="28" spans="1:10" ht="13.5" thickBot="1">
      <c r="A28" s="8">
        <v>332</v>
      </c>
      <c r="B28" s="17">
        <v>0</v>
      </c>
      <c r="C28" s="19">
        <v>427</v>
      </c>
      <c r="D28" s="3">
        <f>$H$11/$H$10</f>
        <v>4666.666666666667</v>
      </c>
      <c r="E28" s="6">
        <f>(((($A28/2000)^2*3.141592)*$C28/1000*$D$4)/2*(($A28/2000)^2))-((($B28/2000)^2*3.141592)*$C28/1000*$D$4)/2*(($B28/2000)^2)</f>
        <v>4.023528715180282</v>
      </c>
      <c r="F28" s="6">
        <f>((($A28/2000)^2*3.141592)*$C28/1000*$D$4)-((($B28/2000)^2*3.141592)*$C28/1000*$D$4)</f>
        <v>292.02559988244167</v>
      </c>
      <c r="G28" s="23">
        <f>$D28*(2*3.1416/60)/((($E$5/(2*3.1416/60)/($D28)))/$E28)</f>
        <v>43.57840596648028</v>
      </c>
      <c r="H28">
        <f>($E$5/($D$6/3.6))/(((($E$5/(2*3.1416/60)/($D28)))/$E28)*$A28/2000)</f>
        <v>473.80039989971954</v>
      </c>
      <c r="J28" s="14"/>
    </row>
    <row r="29" spans="1:10" ht="13.5" thickBot="1">
      <c r="A29" s="8">
        <v>350</v>
      </c>
      <c r="B29" s="17">
        <v>0</v>
      </c>
      <c r="C29" s="19">
        <v>35</v>
      </c>
      <c r="D29" s="3">
        <f>$H$11/$H$10</f>
        <v>4666.666666666667</v>
      </c>
      <c r="E29" s="6">
        <f>(((($A29/2000)^2*3.141592)*$C29/1000*$D$4)/2*(($A29/2000)^2))-((($B29/2000)^2*3.141592)*$C29/1000*$D$4)/2*(($B29/2000)^2)</f>
        <v>0.4073494338648437</v>
      </c>
      <c r="F29" s="6">
        <f>((($A29/2000)^2*3.141592)*$C29/1000*$D$4)-((($B29/2000)^2*3.141592)*$C29/1000*$D$4)</f>
        <v>26.6024120075</v>
      </c>
      <c r="G29" s="23">
        <f>$D29*(2*3.1416/60)/((($E$5/(2*3.1416/60)/($D29)))/$E29)</f>
        <v>4.411957825031371</v>
      </c>
      <c r="H29">
        <f>($E$5/($D$6/3.6))/(((($E$5/(2*3.1416/60)/($D29)))/$E29)*$A29/2000)</f>
        <v>45.50147489528152</v>
      </c>
      <c r="J29" s="14"/>
    </row>
    <row r="30" spans="1:10" ht="12.75">
      <c r="A30" s="9">
        <v>297</v>
      </c>
      <c r="B30" s="11">
        <v>0</v>
      </c>
      <c r="C30" s="20">
        <v>11</v>
      </c>
      <c r="D30" s="3">
        <f>$H$11/$H$10</f>
        <v>4666.666666666667</v>
      </c>
      <c r="E30" s="21">
        <f>(((($A30/2000)^2*3.141592)*$C30/1000*$D$4)/2*(($A30/2000)^2))-((($B30/2000)^2*3.141592)*$C30/1000*$D$4)/2*(($B30/2000)^2)</f>
        <v>0.06638124259540965</v>
      </c>
      <c r="F30" s="21">
        <f>((($A30/2000)^2*3.141592)*$C30/1000*$D$4)-((($B30/2000)^2*3.141592)*$C30/1000*$D$4)</f>
        <v>6.020360062615801</v>
      </c>
      <c r="G30" s="23">
        <f>$D30*(2*3.1416/60)/((($E$5/(2*3.1416/60)/($D30)))/$E30)</f>
        <v>0.7189680857671119</v>
      </c>
      <c r="H30">
        <f>($E$5/($D$6/3.6))/(((($E$5/(2*3.1416/60)/($D30)))/$E30)*$A30/2000)</f>
        <v>8.738066185793775</v>
      </c>
      <c r="J30" s="14"/>
    </row>
    <row r="31" spans="1:11" ht="12.75">
      <c r="A31" s="14"/>
      <c r="B31" s="14"/>
      <c r="C31" s="12"/>
      <c r="D31" s="12"/>
      <c r="E31" s="12"/>
      <c r="F31" s="12"/>
      <c r="G31" s="12"/>
      <c r="H31" s="14"/>
      <c r="I31" s="14"/>
      <c r="J31" s="14"/>
      <c r="K31" s="14"/>
    </row>
    <row r="32" spans="1:11" ht="16.5" thickBot="1">
      <c r="A32" s="25"/>
      <c r="B32" s="14"/>
      <c r="C32" s="12"/>
      <c r="D32" s="12"/>
      <c r="E32" s="12"/>
      <c r="F32" s="12"/>
      <c r="G32" s="12"/>
      <c r="H32" s="14"/>
      <c r="I32" s="14"/>
      <c r="J32" s="14"/>
      <c r="K32" s="14"/>
    </row>
    <row r="33" spans="1:11" ht="13.5" thickBot="1">
      <c r="A33" s="8">
        <v>300</v>
      </c>
      <c r="B33" s="17">
        <v>0</v>
      </c>
      <c r="C33" s="19">
        <v>100</v>
      </c>
      <c r="D33" s="3">
        <v>5500</v>
      </c>
      <c r="E33" s="6">
        <f>(((($A33/2000)^2*3.141592)*$C33/1000*$D$4)/2*(($A33/2000)^2))-((($B33/2000)^2*3.141592)*$C33/1000*$D$4)/2*(($B33/2000)^2)</f>
        <v>0.6282202252499999</v>
      </c>
      <c r="F33" s="6">
        <f>((($A33/2000)^2*3.141592)*$C33/1000*$D$4)-((($B33/2000)^2*3.141592)*$C33/1000*$D$4)</f>
        <v>55.841797799999995</v>
      </c>
      <c r="G33" s="23">
        <f>$D33*(2*3.1416/60)/((($E$5/(2*3.1416/60)/($D33)))/$E33)</f>
        <v>9.451222043978085</v>
      </c>
      <c r="H33">
        <f>($E$5/($D$6/3.6))/(((($E$5/(2*3.1416/60)/($D33)))/$E33)*$A33/2000)</f>
        <v>96.48792558266396</v>
      </c>
      <c r="I33" s="14"/>
      <c r="J33" s="14"/>
      <c r="K33" s="14"/>
    </row>
    <row r="34" spans="1:11" ht="12.75">
      <c r="A34" s="9">
        <v>350</v>
      </c>
      <c r="B34" s="11">
        <v>0</v>
      </c>
      <c r="C34" s="20">
        <v>100</v>
      </c>
      <c r="D34" s="3">
        <v>5500</v>
      </c>
      <c r="E34" s="21">
        <f>(((($A34/2000)^2*3.141592)*$C34/1000*$D$4)/2*(($A34/2000)^2))-((($B34/2000)^2*3.141592)*$C34/1000*$D$4)/2*(($B34/2000)^2)</f>
        <v>1.1638555253281249</v>
      </c>
      <c r="F34" s="21">
        <f>((($A34/2000)^2*3.141592)*$C34/1000*$D$4)-((($B34/2000)^2*3.141592)*$C34/1000*$D$4)</f>
        <v>76.00689145</v>
      </c>
      <c r="G34" s="23">
        <f>$D34*(2*3.1416/60)/((($E$5/(2*3.1416/60)/($D34)))/$E34)</f>
        <v>17.5095556540057</v>
      </c>
      <c r="H34">
        <f>($E$5/($D$6/3.6))/(((($E$5/(2*3.1416/60)/($D34)))/$E34)*$A34/2000)</f>
        <v>153.219252198397</v>
      </c>
      <c r="I34" s="14"/>
      <c r="J34" s="14"/>
      <c r="K34" s="14"/>
    </row>
    <row r="35" spans="1:11" ht="15.75">
      <c r="A35" s="25"/>
      <c r="B35" s="14"/>
      <c r="C35" s="12"/>
      <c r="D35" s="12"/>
      <c r="E35" s="12"/>
      <c r="F35" s="12"/>
      <c r="G35" s="12"/>
      <c r="H35" s="14"/>
      <c r="I35" s="14"/>
      <c r="J35" s="14"/>
      <c r="K35" s="14"/>
    </row>
    <row r="36" spans="1:11" ht="15.75">
      <c r="A36" s="25"/>
      <c r="B36" s="14"/>
      <c r="C36" s="12"/>
      <c r="D36" s="12"/>
      <c r="E36" s="12"/>
      <c r="F36" s="12"/>
      <c r="G36" s="12"/>
      <c r="H36" s="14"/>
      <c r="I36" s="14"/>
      <c r="J36" s="14"/>
      <c r="K36" s="14"/>
    </row>
    <row r="37" spans="1:11" ht="15.75">
      <c r="A37" s="25"/>
      <c r="B37" s="14"/>
      <c r="C37" s="12"/>
      <c r="D37" s="12"/>
      <c r="E37" s="12"/>
      <c r="F37" s="12"/>
      <c r="G37" s="12"/>
      <c r="H37" s="14"/>
      <c r="I37" s="14"/>
      <c r="J37" s="14"/>
      <c r="K37" s="14"/>
    </row>
    <row r="38" spans="1:11" ht="15.75">
      <c r="A38" s="25"/>
      <c r="B38" s="14"/>
      <c r="C38" s="12"/>
      <c r="D38" s="12"/>
      <c r="E38" s="12"/>
      <c r="F38" s="12"/>
      <c r="G38" s="12"/>
      <c r="H38" s="14"/>
      <c r="I38" s="14"/>
      <c r="J38" s="14"/>
      <c r="K38" s="14"/>
    </row>
    <row r="39" spans="1:11" ht="15.75">
      <c r="A39" s="25"/>
      <c r="B39" s="14"/>
      <c r="C39" s="12"/>
      <c r="D39" s="12"/>
      <c r="E39" s="12"/>
      <c r="F39" s="12"/>
      <c r="G39" s="12"/>
      <c r="H39" s="14"/>
      <c r="I39" s="14"/>
      <c r="J39" s="14"/>
      <c r="K39" s="14"/>
    </row>
    <row r="40" spans="1:11" ht="15.75">
      <c r="A40" s="25"/>
      <c r="B40" s="14"/>
      <c r="C40" s="12"/>
      <c r="D40" s="12"/>
      <c r="E40" s="12"/>
      <c r="F40" s="12"/>
      <c r="G40" s="12"/>
      <c r="H40" s="14"/>
      <c r="I40" s="14"/>
      <c r="J40" s="14"/>
      <c r="K40" s="14"/>
    </row>
    <row r="41" spans="1:11" ht="15.75">
      <c r="A41" s="25"/>
      <c r="B41" s="14"/>
      <c r="C41" s="12"/>
      <c r="D41" s="12"/>
      <c r="E41" s="12"/>
      <c r="F41" s="12"/>
      <c r="G41" s="12"/>
      <c r="H41" s="14"/>
      <c r="I41" s="14"/>
      <c r="J41" s="14"/>
      <c r="K41" s="14"/>
    </row>
    <row r="42" spans="1:11" ht="15.75">
      <c r="A42" s="25"/>
      <c r="B42" s="14"/>
      <c r="C42" s="12"/>
      <c r="D42" s="12"/>
      <c r="E42" s="12"/>
      <c r="F42" s="12"/>
      <c r="G42" s="12"/>
      <c r="H42" s="14"/>
      <c r="I42" s="14"/>
      <c r="J42" s="14"/>
      <c r="K42" s="14"/>
    </row>
    <row r="43" spans="1:11" ht="15.75">
      <c r="A43" s="25"/>
      <c r="B43" s="14"/>
      <c r="C43" s="12"/>
      <c r="D43" s="12"/>
      <c r="E43" s="12"/>
      <c r="F43" s="12"/>
      <c r="G43" s="12"/>
      <c r="H43" s="14"/>
      <c r="I43" s="14"/>
      <c r="J43" s="14"/>
      <c r="K43" s="14"/>
    </row>
    <row r="44" spans="1:11" ht="15.75">
      <c r="A44" s="25"/>
      <c r="B44" s="14"/>
      <c r="C44" s="12"/>
      <c r="D44" s="12"/>
      <c r="E44" s="12"/>
      <c r="F44" s="12"/>
      <c r="G44" s="12"/>
      <c r="H44" s="14"/>
      <c r="I44" s="14"/>
      <c r="J44" s="14"/>
      <c r="K44" s="14"/>
    </row>
    <row r="45" spans="1:11" ht="12.75">
      <c r="A45" s="14"/>
      <c r="B45" s="14"/>
      <c r="C45" s="12"/>
      <c r="D45" s="12"/>
      <c r="E45" s="12"/>
      <c r="F45" s="12"/>
      <c r="G45" s="12"/>
      <c r="H45" s="14"/>
      <c r="I45" s="14"/>
      <c r="J45" s="14"/>
      <c r="K45" s="14"/>
    </row>
    <row r="46" spans="1:11" ht="12.75">
      <c r="A46" s="14"/>
      <c r="B46" s="14"/>
      <c r="C46" s="12"/>
      <c r="D46" s="12"/>
      <c r="E46" s="12"/>
      <c r="F46" s="12"/>
      <c r="G46" s="12"/>
      <c r="H46" s="14"/>
      <c r="I46" s="14"/>
      <c r="J46" s="14"/>
      <c r="K46" s="14"/>
    </row>
    <row r="47" spans="1:11" ht="12.75">
      <c r="A47" s="14"/>
      <c r="B47" s="14"/>
      <c r="C47" s="12"/>
      <c r="D47" s="12"/>
      <c r="E47" s="12"/>
      <c r="F47" s="12"/>
      <c r="G47" s="12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0" ht="12.75">
      <c r="A51" s="14"/>
      <c r="B51" s="14"/>
      <c r="C51" s="12"/>
      <c r="D51" s="12"/>
      <c r="E51" s="12"/>
      <c r="F51" s="12"/>
      <c r="G51" s="12"/>
      <c r="H51" s="14"/>
      <c r="I51" s="14"/>
      <c r="J51">
        <f>(($D$6/3.6)^2*$I51)/$E$5</f>
        <v>0</v>
      </c>
    </row>
    <row r="52" spans="1:10" ht="12.75">
      <c r="A52" s="14"/>
      <c r="B52" s="14"/>
      <c r="C52" s="12"/>
      <c r="D52" s="12"/>
      <c r="E52" s="12"/>
      <c r="F52" s="12"/>
      <c r="G52" s="12"/>
      <c r="H52" s="14"/>
      <c r="I52" s="14"/>
      <c r="J52" s="14"/>
    </row>
    <row r="53" spans="1:10" ht="12.75">
      <c r="A53" s="14"/>
      <c r="B53" s="14"/>
      <c r="C53" s="12"/>
      <c r="D53" s="12"/>
      <c r="E53" s="12"/>
      <c r="F53" s="12"/>
      <c r="G53" s="12"/>
      <c r="H53" s="14"/>
      <c r="I53" s="14"/>
      <c r="J53" s="14"/>
    </row>
    <row r="54" spans="1:10" ht="12.75">
      <c r="A54" s="14"/>
      <c r="B54" s="14"/>
      <c r="C54" s="12"/>
      <c r="D54" s="12"/>
      <c r="E54" s="12"/>
      <c r="F54" s="12"/>
      <c r="G54" s="12"/>
      <c r="H54" s="14"/>
      <c r="I54" s="14"/>
      <c r="J54" s="14"/>
    </row>
    <row r="55" spans="1:10" ht="12.75">
      <c r="A55" s="14"/>
      <c r="B55" s="14"/>
      <c r="C55" s="12"/>
      <c r="D55" s="12"/>
      <c r="E55" s="12"/>
      <c r="F55" s="12"/>
      <c r="G55" s="12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2"/>
      <c r="D59" s="12"/>
      <c r="E59" s="12"/>
      <c r="F59" s="12"/>
      <c r="G59" s="12"/>
      <c r="H59" s="12"/>
      <c r="I59" s="14"/>
      <c r="J59" s="14"/>
    </row>
    <row r="60" spans="1:10" ht="12.75">
      <c r="A60" s="14"/>
      <c r="B60" s="14"/>
      <c r="C60" s="12"/>
      <c r="D60" s="12"/>
      <c r="E60" s="12"/>
      <c r="F60" s="12"/>
      <c r="G60" s="12"/>
      <c r="H60" s="12"/>
      <c r="I60" s="14"/>
      <c r="J60" s="14"/>
    </row>
    <row r="61" spans="1:10" ht="12.75">
      <c r="A61" s="14"/>
      <c r="B61" s="14"/>
      <c r="C61" s="12"/>
      <c r="D61" s="12"/>
      <c r="E61" s="12"/>
      <c r="F61" s="12"/>
      <c r="G61" s="12"/>
      <c r="H61" s="12"/>
      <c r="I61" s="14"/>
      <c r="J61" s="14"/>
    </row>
    <row r="62" spans="1:10" ht="12.75">
      <c r="A62" s="14"/>
      <c r="B62" s="14"/>
      <c r="C62" s="12"/>
      <c r="D62" s="12"/>
      <c r="E62" s="12"/>
      <c r="F62" s="12"/>
      <c r="G62" s="12"/>
      <c r="H62" s="12"/>
      <c r="I62" s="14"/>
      <c r="J62" s="14"/>
    </row>
    <row r="63" spans="1:10" ht="12.75">
      <c r="A63" s="14"/>
      <c r="B63" s="14"/>
      <c r="C63" s="12"/>
      <c r="D63" s="12"/>
      <c r="E63" s="12"/>
      <c r="F63" s="12"/>
      <c r="G63" s="12"/>
      <c r="H63" s="12"/>
      <c r="I63" s="14"/>
      <c r="J63" s="14"/>
    </row>
    <row r="64" spans="1:10" ht="12.75">
      <c r="A64" s="14"/>
      <c r="B64" s="14"/>
      <c r="C64" s="12"/>
      <c r="D64" s="12"/>
      <c r="E64" s="12"/>
      <c r="F64" s="12"/>
      <c r="G64" s="12"/>
      <c r="H64" s="12"/>
      <c r="I64" s="14"/>
      <c r="J64" s="14"/>
    </row>
    <row r="65" spans="1:10" ht="12.75">
      <c r="A65" s="14"/>
      <c r="B65" s="14"/>
      <c r="C65" s="12"/>
      <c r="D65" s="12"/>
      <c r="E65" s="12"/>
      <c r="F65" s="12"/>
      <c r="G65" s="12"/>
      <c r="H65" s="12"/>
      <c r="I65" s="14"/>
      <c r="J65" s="14"/>
    </row>
    <row r="66" spans="1:10" ht="12.75">
      <c r="A66" s="14"/>
      <c r="B66" s="14"/>
      <c r="C66" s="12"/>
      <c r="D66" s="12"/>
      <c r="E66" s="12"/>
      <c r="F66" s="12"/>
      <c r="G66" s="12"/>
      <c r="H66" s="12"/>
      <c r="I66" s="14"/>
      <c r="J66" s="14"/>
    </row>
    <row r="67" spans="1:10" ht="12.75">
      <c r="A67" s="14"/>
      <c r="B67" s="14"/>
      <c r="C67" s="12"/>
      <c r="D67" s="12"/>
      <c r="E67" s="12"/>
      <c r="F67" s="12"/>
      <c r="G67" s="12"/>
      <c r="H67" s="12"/>
      <c r="I67" s="14"/>
      <c r="J67" s="14"/>
    </row>
    <row r="68" spans="1:10" ht="12.75">
      <c r="A68" s="14"/>
      <c r="B68" s="14"/>
      <c r="C68" s="12"/>
      <c r="D68" s="12"/>
      <c r="E68" s="12"/>
      <c r="F68" s="12"/>
      <c r="G68" s="12"/>
      <c r="H68" s="12"/>
      <c r="I68" s="14"/>
      <c r="J68" s="14"/>
    </row>
    <row r="69" spans="1:10" ht="12.75">
      <c r="A69" s="14"/>
      <c r="B69" s="14"/>
      <c r="C69" s="12"/>
      <c r="D69" s="12"/>
      <c r="E69" s="12"/>
      <c r="F69" s="12"/>
      <c r="G69" s="12"/>
      <c r="H69" s="12"/>
      <c r="I69" s="14"/>
      <c r="J69" s="14"/>
    </row>
    <row r="70" spans="1:10" ht="12.75">
      <c r="A70" s="14"/>
      <c r="B70" s="14"/>
      <c r="C70" s="12"/>
      <c r="D70" s="12"/>
      <c r="E70" s="12"/>
      <c r="F70" s="12"/>
      <c r="G70" s="12"/>
      <c r="H70" s="12"/>
      <c r="I70" s="14"/>
      <c r="J70" s="14"/>
    </row>
    <row r="71" spans="1:10" ht="12.75">
      <c r="A71" s="14"/>
      <c r="B71" s="14"/>
      <c r="C71" s="12"/>
      <c r="D71" s="12"/>
      <c r="E71" s="12"/>
      <c r="F71" s="12"/>
      <c r="G71" s="12"/>
      <c r="H71" s="12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2"/>
      <c r="D80" s="12"/>
      <c r="E80" s="12"/>
      <c r="F80" s="12"/>
      <c r="G80" s="12"/>
      <c r="H80" s="12"/>
      <c r="I80" s="14"/>
      <c r="J80" s="14"/>
    </row>
    <row r="81" spans="1:10" ht="12.75">
      <c r="A81" s="14"/>
      <c r="B81" s="14"/>
      <c r="C81" s="12"/>
      <c r="D81" s="12"/>
      <c r="E81" s="12"/>
      <c r="F81" s="12"/>
      <c r="G81" s="12"/>
      <c r="H81" s="12"/>
      <c r="I81" s="14"/>
      <c r="J81" s="14"/>
    </row>
    <row r="82" spans="1:10" ht="12.75">
      <c r="A82" s="14"/>
      <c r="B82" s="14"/>
      <c r="C82" s="12"/>
      <c r="D82" s="12"/>
      <c r="E82" s="12"/>
      <c r="F82" s="12"/>
      <c r="G82" s="12"/>
      <c r="H82" s="12"/>
      <c r="I82" s="14"/>
      <c r="J82" s="14"/>
    </row>
    <row r="83" spans="1:10" ht="12.75">
      <c r="A83" s="14"/>
      <c r="B83" s="14"/>
      <c r="C83" s="12"/>
      <c r="D83" s="12"/>
      <c r="E83" s="12"/>
      <c r="F83" s="12"/>
      <c r="G83" s="12"/>
      <c r="H83" s="12"/>
      <c r="I83" s="14"/>
      <c r="J83" s="14"/>
    </row>
    <row r="84" spans="1:10" ht="12.75">
      <c r="A84" s="14"/>
      <c r="B84" s="14"/>
      <c r="C84" s="12"/>
      <c r="D84" s="12"/>
      <c r="E84" s="12"/>
      <c r="F84" s="12"/>
      <c r="G84" s="12"/>
      <c r="H84" s="12"/>
      <c r="I84" s="14"/>
      <c r="J84" s="14"/>
    </row>
    <row r="85" spans="1:10" ht="12.75">
      <c r="A85" s="14"/>
      <c r="B85" s="14"/>
      <c r="C85" s="12"/>
      <c r="D85" s="12"/>
      <c r="E85" s="12"/>
      <c r="F85" s="12"/>
      <c r="G85" s="12"/>
      <c r="H85" s="12"/>
      <c r="I85" s="14"/>
      <c r="J85" s="14"/>
    </row>
    <row r="86" spans="1:10" ht="12.75">
      <c r="A86" s="14"/>
      <c r="B86" s="14"/>
      <c r="C86" s="12"/>
      <c r="D86" s="12"/>
      <c r="E86" s="12"/>
      <c r="F86" s="12"/>
      <c r="G86" s="12"/>
      <c r="H86" s="12"/>
      <c r="I86" s="14"/>
      <c r="J86" s="14"/>
    </row>
    <row r="87" spans="1:10" ht="12.75">
      <c r="A87" s="14"/>
      <c r="B87" s="14"/>
      <c r="C87" s="12"/>
      <c r="D87" s="12"/>
      <c r="E87" s="12"/>
      <c r="F87" s="12"/>
      <c r="G87" s="12"/>
      <c r="H87" s="12"/>
      <c r="I87" s="14"/>
      <c r="J87" s="14"/>
    </row>
    <row r="88" spans="1:10" ht="12.75">
      <c r="A88" s="14"/>
      <c r="B88" s="14"/>
      <c r="C88" s="12"/>
      <c r="D88" s="12"/>
      <c r="E88" s="12"/>
      <c r="F88" s="12"/>
      <c r="G88" s="12"/>
      <c r="H88" s="12"/>
      <c r="I88" s="14"/>
      <c r="J88" s="14"/>
    </row>
    <row r="89" spans="1:10" ht="12.75">
      <c r="A89" s="14"/>
      <c r="B89" s="14"/>
      <c r="C89" s="12"/>
      <c r="D89" s="12"/>
      <c r="E89" s="12"/>
      <c r="F89" s="12"/>
      <c r="G89" s="12"/>
      <c r="H89" s="12"/>
      <c r="I89" s="14"/>
      <c r="J89" s="14"/>
    </row>
    <row r="90" spans="1:10" ht="12.75">
      <c r="A90" s="14"/>
      <c r="B90" s="14"/>
      <c r="C90" s="12"/>
      <c r="D90" s="12"/>
      <c r="E90" s="12"/>
      <c r="F90" s="12"/>
      <c r="G90" s="12"/>
      <c r="H90" s="12"/>
      <c r="I90" s="14"/>
      <c r="J90" s="14"/>
    </row>
    <row r="91" spans="1:10" ht="12.75">
      <c r="A91" s="14"/>
      <c r="B91" s="14"/>
      <c r="C91" s="12"/>
      <c r="D91" s="12"/>
      <c r="E91" s="12"/>
      <c r="F91" s="12"/>
      <c r="G91" s="12"/>
      <c r="H91" s="12"/>
      <c r="I91" s="14"/>
      <c r="J91" s="14"/>
    </row>
    <row r="92" spans="1:10" ht="12.75">
      <c r="A92" s="14"/>
      <c r="B92" s="14"/>
      <c r="C92" s="12"/>
      <c r="D92" s="12"/>
      <c r="E92" s="12"/>
      <c r="F92" s="12"/>
      <c r="G92" s="12"/>
      <c r="H92" s="12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2"/>
      <c r="D96" s="12"/>
      <c r="E96" s="12"/>
      <c r="F96" s="12"/>
      <c r="G96" s="12"/>
      <c r="H96" s="12"/>
      <c r="I96" s="14"/>
      <c r="J96" s="14"/>
    </row>
    <row r="97" spans="1:10" ht="12.75">
      <c r="A97" s="14"/>
      <c r="B97" s="14"/>
      <c r="C97" s="12"/>
      <c r="D97" s="12"/>
      <c r="E97" s="12"/>
      <c r="F97" s="12"/>
      <c r="G97" s="12"/>
      <c r="H97" s="12"/>
      <c r="I97" s="14"/>
      <c r="J97" s="14"/>
    </row>
    <row r="98" spans="1:10" ht="12.75">
      <c r="A98" s="14"/>
      <c r="B98" s="14"/>
      <c r="C98" s="12"/>
      <c r="D98" s="12"/>
      <c r="E98" s="12"/>
      <c r="F98" s="12"/>
      <c r="G98" s="12"/>
      <c r="H98" s="12"/>
      <c r="I98" s="14"/>
      <c r="J98" s="14"/>
    </row>
    <row r="99" spans="1:10" ht="12.75">
      <c r="A99" s="14"/>
      <c r="B99" s="14"/>
      <c r="C99" s="12"/>
      <c r="D99" s="12"/>
      <c r="E99" s="12"/>
      <c r="F99" s="12"/>
      <c r="G99" s="12"/>
      <c r="H99" s="12"/>
      <c r="I99" s="14"/>
      <c r="J99" s="14"/>
    </row>
    <row r="100" spans="1:10" ht="12.75">
      <c r="A100" s="14"/>
      <c r="B100" s="14"/>
      <c r="C100" s="12"/>
      <c r="D100" s="12"/>
      <c r="E100" s="12"/>
      <c r="F100" s="12"/>
      <c r="G100" s="12"/>
      <c r="H100" s="12"/>
      <c r="I100" s="14"/>
      <c r="J100" s="14"/>
    </row>
    <row r="101" spans="1:10" ht="12.75">
      <c r="A101" s="14"/>
      <c r="B101" s="14"/>
      <c r="C101" s="12"/>
      <c r="D101" s="12"/>
      <c r="E101" s="12"/>
      <c r="F101" s="12"/>
      <c r="G101" s="12"/>
      <c r="H101" s="12"/>
      <c r="I101" s="14"/>
      <c r="J101" s="14"/>
    </row>
    <row r="102" spans="1:10" ht="12.75">
      <c r="A102" s="14"/>
      <c r="B102" s="14"/>
      <c r="C102" s="12"/>
      <c r="D102" s="12"/>
      <c r="E102" s="12"/>
      <c r="F102" s="12"/>
      <c r="G102" s="12"/>
      <c r="H102" s="12"/>
      <c r="I102" s="14"/>
      <c r="J102" s="14"/>
    </row>
    <row r="103" spans="1:10" ht="12.75">
      <c r="A103" s="14"/>
      <c r="B103" s="14"/>
      <c r="C103" s="12"/>
      <c r="D103" s="12"/>
      <c r="E103" s="12"/>
      <c r="F103" s="12"/>
      <c r="G103" s="12"/>
      <c r="H103" s="12"/>
      <c r="I103" s="14"/>
      <c r="J103" s="14"/>
    </row>
    <row r="104" spans="1:10" ht="12.75">
      <c r="A104" s="14"/>
      <c r="B104" s="14"/>
      <c r="C104" s="12"/>
      <c r="D104" s="12"/>
      <c r="E104" s="12"/>
      <c r="F104" s="12"/>
      <c r="G104" s="12"/>
      <c r="H104" s="12"/>
      <c r="I104" s="14"/>
      <c r="J104" s="14"/>
    </row>
    <row r="105" spans="1:10" ht="12.75">
      <c r="A105" s="14"/>
      <c r="B105" s="14"/>
      <c r="C105" s="12"/>
      <c r="D105" s="12"/>
      <c r="E105" s="12"/>
      <c r="F105" s="12"/>
      <c r="G105" s="12"/>
      <c r="H105" s="12"/>
      <c r="I105" s="14"/>
      <c r="J105" s="14"/>
    </row>
    <row r="106" spans="1:10" ht="12.75">
      <c r="A106" s="14"/>
      <c r="B106" s="14"/>
      <c r="C106" s="12"/>
      <c r="D106" s="12"/>
      <c r="E106" s="12"/>
      <c r="F106" s="12"/>
      <c r="G106" s="12"/>
      <c r="H106" s="12"/>
      <c r="I106" s="14"/>
      <c r="J106" s="14"/>
    </row>
    <row r="107" spans="1:10" ht="12.75">
      <c r="A107" s="14"/>
      <c r="B107" s="14"/>
      <c r="C107" s="12"/>
      <c r="D107" s="12"/>
      <c r="E107" s="12"/>
      <c r="F107" s="12"/>
      <c r="G107" s="12"/>
      <c r="H107" s="12"/>
      <c r="I107" s="14"/>
      <c r="J107" s="14"/>
    </row>
    <row r="108" spans="1:10" ht="12.75">
      <c r="A108" s="14"/>
      <c r="B108" s="14"/>
      <c r="C108" s="12"/>
      <c r="D108" s="12"/>
      <c r="E108" s="12"/>
      <c r="F108" s="12"/>
      <c r="G108" s="12"/>
      <c r="H108" s="12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2"/>
      <c r="D112" s="12"/>
      <c r="E112" s="12"/>
      <c r="F112" s="12"/>
      <c r="G112" s="12"/>
      <c r="H112" s="12"/>
      <c r="I112" s="14"/>
      <c r="J112" s="14"/>
    </row>
    <row r="113" spans="1:10" ht="12.75">
      <c r="A113" s="14"/>
      <c r="B113" s="14"/>
      <c r="C113" s="12"/>
      <c r="D113" s="12"/>
      <c r="E113" s="12"/>
      <c r="F113" s="12"/>
      <c r="G113" s="12"/>
      <c r="H113" s="12"/>
      <c r="I113" s="14"/>
      <c r="J113" s="14"/>
    </row>
    <row r="114" spans="1:10" ht="12.75">
      <c r="A114" s="14"/>
      <c r="B114" s="14"/>
      <c r="C114" s="12"/>
      <c r="D114" s="12"/>
      <c r="E114" s="12"/>
      <c r="F114" s="12"/>
      <c r="G114" s="12"/>
      <c r="H114" s="12"/>
      <c r="I114" s="14"/>
      <c r="J114" s="14"/>
    </row>
    <row r="115" spans="1:10" ht="12.75">
      <c r="A115" s="14"/>
      <c r="B115" s="14"/>
      <c r="C115" s="12"/>
      <c r="D115" s="12"/>
      <c r="E115" s="12"/>
      <c r="F115" s="12"/>
      <c r="G115" s="12"/>
      <c r="H115" s="12"/>
      <c r="I115" s="14"/>
      <c r="J115" s="14"/>
    </row>
    <row r="116" spans="1:10" ht="12.75">
      <c r="A116" s="14"/>
      <c r="B116" s="14"/>
      <c r="C116" s="12"/>
      <c r="D116" s="12"/>
      <c r="E116" s="12"/>
      <c r="F116" s="12"/>
      <c r="G116" s="12"/>
      <c r="H116" s="12"/>
      <c r="I116" s="14"/>
      <c r="J116" s="14"/>
    </row>
    <row r="117" spans="1:10" ht="12.75">
      <c r="A117" s="14"/>
      <c r="B117" s="14"/>
      <c r="C117" s="12"/>
      <c r="D117" s="12"/>
      <c r="E117" s="12"/>
      <c r="F117" s="12"/>
      <c r="G117" s="12"/>
      <c r="H117" s="12"/>
      <c r="I117" s="14"/>
      <c r="J117" s="14"/>
    </row>
    <row r="118" spans="1:10" ht="12.75">
      <c r="A118" s="14"/>
      <c r="B118" s="14"/>
      <c r="C118" s="12"/>
      <c r="D118" s="12"/>
      <c r="E118" s="12"/>
      <c r="F118" s="12"/>
      <c r="G118" s="12"/>
      <c r="H118" s="12"/>
      <c r="I118" s="14"/>
      <c r="J118" s="14"/>
    </row>
    <row r="119" spans="1:10" ht="12.75">
      <c r="A119" s="14"/>
      <c r="B119" s="14"/>
      <c r="C119" s="12"/>
      <c r="D119" s="12"/>
      <c r="E119" s="12"/>
      <c r="F119" s="12"/>
      <c r="G119" s="12"/>
      <c r="H119" s="12"/>
      <c r="I119" s="14"/>
      <c r="J119" s="14"/>
    </row>
    <row r="120" spans="1:10" ht="12.75">
      <c r="A120" s="14"/>
      <c r="B120" s="14"/>
      <c r="C120" s="12"/>
      <c r="D120" s="12"/>
      <c r="E120" s="12"/>
      <c r="F120" s="12"/>
      <c r="G120" s="12"/>
      <c r="H120" s="12"/>
      <c r="I120" s="14"/>
      <c r="J120" s="14"/>
    </row>
    <row r="121" spans="1:10" ht="12.75">
      <c r="A121" s="14"/>
      <c r="B121" s="14"/>
      <c r="C121" s="12"/>
      <c r="D121" s="12"/>
      <c r="E121" s="12"/>
      <c r="F121" s="12"/>
      <c r="G121" s="12"/>
      <c r="H121" s="12"/>
      <c r="I121" s="14"/>
      <c r="J121" s="14"/>
    </row>
    <row r="122" spans="1:10" ht="12.75">
      <c r="A122" s="14"/>
      <c r="B122" s="14"/>
      <c r="C122" s="12"/>
      <c r="D122" s="12"/>
      <c r="E122" s="12"/>
      <c r="F122" s="12"/>
      <c r="G122" s="12"/>
      <c r="H122" s="12"/>
      <c r="I122" s="14"/>
      <c r="J122" s="14"/>
    </row>
    <row r="123" spans="1:10" ht="12.75">
      <c r="A123" s="14"/>
      <c r="B123" s="14"/>
      <c r="C123" s="12"/>
      <c r="D123" s="12"/>
      <c r="E123" s="12"/>
      <c r="F123" s="12"/>
      <c r="G123" s="12"/>
      <c r="H123" s="12"/>
      <c r="I123" s="14"/>
      <c r="J123" s="14"/>
    </row>
    <row r="124" spans="1:10" ht="12.75">
      <c r="A124" s="14"/>
      <c r="B124" s="14"/>
      <c r="C124" s="12"/>
      <c r="D124" s="12"/>
      <c r="E124" s="12"/>
      <c r="F124" s="12"/>
      <c r="G124" s="12"/>
      <c r="H124" s="12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1:10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1:10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1:10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1:10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1:10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1:10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1:10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1:10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1:10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1:10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1:10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1:10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1:10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1:10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1:10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1:10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1:10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1:10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1:10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1:10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1:10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1:10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1:10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1:10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1:10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1:10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1:10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0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1:10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1:10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1:10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1:10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1:10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1:10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1:10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1:10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1:10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1:10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1:10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1:10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1:10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1:10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1:10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1:10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1:10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1:10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1:10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1:10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1:10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1:10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1:10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1:10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1:10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1:10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1:10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1:10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1:10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1:10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1:10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1:10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1:10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1:10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1:10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1:10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1:10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1:10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1:10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1:10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1:10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1:10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1:10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1:10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1:10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1:10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1:10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1:10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1:10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1:10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1:10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1:10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1:10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1:10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1:10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1:10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1:10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1:10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1:10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1:10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1:10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1:10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1:10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1:10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1:10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1:10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1:10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1:10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1:10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1:10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1:10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1:10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1:10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1:10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1:10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1:10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1:10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1:10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1:10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1:10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1:10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1:10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1:10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1:10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1:10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1:10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1:10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1:10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1:10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1:10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1:10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1:10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1:10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1:10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1:10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1:10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1:10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1:10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1:10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1:10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1:10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1:10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1:10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1:10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1:10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1:10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1:10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1:10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1:10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1:10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1:10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1:10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1:10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1:10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1:10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1:10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1:10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1:10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1:10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1:10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1:10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1:10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1:10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1:10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1:10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1:10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1:10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1:10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1:10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1:10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1:10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1:10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1:10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1:10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1:10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1:10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1:10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1:10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1:10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1:10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1:10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1:10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1:10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1:10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1:10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1:10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1:10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1:10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1:10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1:10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1:10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1:10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1:10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1:10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1:10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1:10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1:10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1:10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1:10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1:10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1:10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1:10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1:10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1:10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1:10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1:10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1:10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1:10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1:10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1:10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1:10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1:10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1:10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1:10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1:10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1:10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0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1:10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1:10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1:10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1:10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1:10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1:10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1:10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1:10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1:10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1:10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1:10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1:10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1:10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1:10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1:10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1:10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1:10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1:10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1:10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1:10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1:10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1:10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1:10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1:10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1:10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1:10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1:10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1:10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1:10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1:10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1:10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1:10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1:10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1:10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1:10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1:10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1:10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1:10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1:10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1:10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1:10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1:10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1:10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1:10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1:10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1:10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1:10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1:10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1:10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1:10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1:10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1:10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1:10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1:10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1:10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1:10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1:10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1:10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1:10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1:10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1:10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1:10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1:10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1:10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1:10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1:10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1:10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1:10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1:10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1:10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1:10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1:10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1:10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1:10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1:10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1:10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1:10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1:10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1:10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1:10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1:10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1:10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1:10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1:10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1:10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1:10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1:10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1:10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1:10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1:10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1:10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1:10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1:10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1:10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1:10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1:10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1:10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1:10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1:10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1:10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1:10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1:10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1:10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1:10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1:10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1:10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1:10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1:10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1:10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1:10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1:10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1:10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1:10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1:10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1:10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1:10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1:10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1:10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1:10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1:10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1:10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1:10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1:10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1:10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1:10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1:10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1:10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1:10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1:10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1:10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1:10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1:10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1:10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1:10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1:10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1:10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1:10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1:10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1:10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1:10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1:10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1:10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1:10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1:10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1:10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1:10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1:10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1:10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1:10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1:10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1:10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1:10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1:10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1:10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1:10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1:10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1:10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1:10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1:10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1:10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1:10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1:10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1:10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1:10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1:10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1:10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1:10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1:10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1:10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1:10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1:10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1:10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1:10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1:10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1:10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1:10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1:10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1:10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1:10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1:10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1:10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1:10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1:10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1:10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1:10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1:10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1:10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1:10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1:10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1:10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1:10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1:10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1:10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1:10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1:10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1:10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1:10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1:10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1:10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1:10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1:10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1:10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1:10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1:10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1:10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1:10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1:10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1:10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1:10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1:10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1:10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1:10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1:10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1:10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1:10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1:10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1:10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1:10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1:10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1:10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1:10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1:10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1:10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1:10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1:10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1:10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1:10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1:10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1:10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1:10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1:10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1:10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1:10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1:10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1:10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1:10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1:10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1:10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1:10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1:10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1:10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1:10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1:10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1:10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1:10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1:10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1:10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1:10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1:10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1:10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1:10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1:10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</row>
  </sheetData>
  <mergeCells count="1">
    <mergeCell ref="A3:C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SportDevices. build an inertia dyno for kart engine</dc:title>
  <dc:subject/>
  <dc:creator>Jose Luis</dc:creator>
  <cp:keywords/>
  <dc:description/>
  <cp:lastModifiedBy>Agente Especial Fox Mulder</cp:lastModifiedBy>
  <dcterms:created xsi:type="dcterms:W3CDTF">1999-12-05T21:18:40Z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